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. Προγραμματική Περίοδος 2014-2020\16. ΠΕΠ Αττικής\6. Athens Business Green Toolkit\Έλεγχος Ένταξης\Υπολογισμός βαθμολογίας\"/>
    </mc:Choice>
  </mc:AlternateContent>
  <workbookProtection workbookAlgorithmName="SHA-512" workbookHashValue="Y1qN2w7uD0jzF+s1q+vYO6icgoD938zUKHzOx0v6FTl5LQeARPdhKU89y6t56XDEg510ed7aHGph5slOnvpz7Q==" workbookSaltValue="fUr1AdVmX4TdtAJJijDy8Q==" workbookSpinCount="100000" lockStructure="1"/>
  <bookViews>
    <workbookView xWindow="0" yWindow="0" windowWidth="28800" windowHeight="12435"/>
  </bookViews>
  <sheets>
    <sheet name="Υπολογισμός Βαθμολογίας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N13" i="1" s="1"/>
  <c r="M12" i="1"/>
  <c r="N12" i="1" s="1"/>
  <c r="M10" i="1"/>
  <c r="N10" i="1" s="1"/>
  <c r="M9" i="1"/>
  <c r="N9" i="1" s="1"/>
  <c r="M8" i="1"/>
  <c r="N8" i="1" s="1"/>
  <c r="N14" i="1" l="1"/>
</calcChain>
</file>

<file path=xl/sharedStrings.xml><?xml version="1.0" encoding="utf-8"?>
<sst xmlns="http://schemas.openxmlformats.org/spreadsheetml/2006/main" count="27" uniqueCount="27">
  <si>
    <t>α/α</t>
  </si>
  <si>
    <t>Κατηγορία</t>
  </si>
  <si>
    <t>Κριτήριο</t>
  </si>
  <si>
    <t>Έτη</t>
  </si>
  <si>
    <t>Βαθμός</t>
  </si>
  <si>
    <t>Β1</t>
  </si>
  <si>
    <t>Β2</t>
  </si>
  <si>
    <t>B3</t>
  </si>
  <si>
    <t>Β4</t>
  </si>
  <si>
    <t>Β5</t>
  </si>
  <si>
    <t>Κύκλος Εργασιών της Επιχείρησης</t>
  </si>
  <si>
    <t>Συνολικός Βαθμός (σταθμισμένος):</t>
  </si>
  <si>
    <t>Κέρδη προ τόκων φόρων, και αποσβέσεων</t>
  </si>
  <si>
    <t>Εξασφάλιση ιδιωτικής συμμετοχής Επενδυτικού Σχεδίου</t>
  </si>
  <si>
    <t>Λειτουργική περίοδος τελευταίου έτους</t>
  </si>
  <si>
    <t>Έτη λειτουργίας της επιχείρησης</t>
  </si>
  <si>
    <t>EBITDA (ΚΠΤΦΑ) την τελευταία τριετία πριν την υποβολή της αίτησης χρηματοδότησης</t>
  </si>
  <si>
    <t>Μεταβολή του Κύκλου εργασιών κατά το έτος πριν την υποβολή της αίτησης χρηματοδότησης (2019) σε σχέση με το προηγούμενο έτος (2018)</t>
  </si>
  <si>
    <t>Εξασφάλιση της Ιδιωτικής Συμμετοχής</t>
  </si>
  <si>
    <t>ΜΗΝΕΣ ΛΕΙΤΟΥΡΓΙΑΣ (ΜΛ) της επιχείρησης το τελευταίο έτος (2019)</t>
  </si>
  <si>
    <t>Έτη λειτουργίας της επιχείρησης (ΕΛ)</t>
  </si>
  <si>
    <t>Συντελεστής Στάθμισης</t>
  </si>
  <si>
    <t>Help Tab</t>
  </si>
  <si>
    <r>
      <t xml:space="preserve">Athens Business Green Toolkit: </t>
    </r>
    <r>
      <rPr>
        <b/>
        <sz val="9"/>
        <color rgb="FF002060"/>
        <rFont val="Tahoma"/>
        <family val="2"/>
        <charset val="161"/>
      </rPr>
      <t>Αναβάθμιση των επιχειρήσεων στο Ιστορικό Κέντρο της Αθήνας με όρους πράσινης λειτουργίας για τη βελτίωση της εικόνας τους</t>
    </r>
  </si>
  <si>
    <t>Εργαλείο υπολογισμού βαθμολογίας</t>
  </si>
  <si>
    <r>
      <t xml:space="preserve">Σύνολο Ιδιωτικής Συμμετοχής </t>
    </r>
    <r>
      <rPr>
        <i/>
        <sz val="11"/>
        <color theme="1"/>
        <rFont val="Calibri"/>
        <family val="2"/>
        <charset val="161"/>
        <scheme val="minor"/>
      </rPr>
      <t>(Ενέργεια υποβολής - Καρτέλα 7.3 - Α του ΠΣΚΕ)</t>
    </r>
  </si>
  <si>
    <r>
      <rPr>
        <b/>
        <sz val="11"/>
        <color rgb="FFFF0000"/>
        <rFont val="Calibri"/>
        <family val="2"/>
        <charset val="161"/>
        <scheme val="minor"/>
      </rPr>
      <t>Αποποίηση ευθυνών</t>
    </r>
    <r>
      <rPr>
        <b/>
        <sz val="11"/>
        <color theme="1"/>
        <rFont val="Calibri"/>
        <family val="2"/>
        <charset val="161"/>
        <scheme val="minor"/>
      </rPr>
      <t xml:space="preserve"> : Το παρόν εργαλείο δεν υποκαθιστά το ΠΣΚΕ και η προτεινόμενη βαθμολογία είναι ενδεικτική / όχι δεσμευτική. Εφόσον διαπιστωθεί λάθος ή παράληψη παρακαλώ ενημερώστε μας μέσω email στο </t>
    </r>
    <r>
      <rPr>
        <b/>
        <sz val="11"/>
        <color rgb="FF00B050"/>
        <rFont val="Calibri"/>
        <family val="2"/>
        <charset val="161"/>
        <scheme val="minor"/>
      </rPr>
      <t>greentoolkit@elanet.gr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</si>
</sst>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2" x14ac:knownFonts="1"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9"/>
      <color rgb="FF00B050"/>
      <name val="Tahoma"/>
      <family val="2"/>
      <charset val="161"/>
    </font>
    <font>
      <b/>
      <sz val="9"/>
      <color rgb="FF002060"/>
      <name val="Tahoma"/>
      <family val="2"/>
      <charset val="161"/>
    </font>
    <font>
      <b/>
      <sz val="11"/>
      <color rgb="FFFF0000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ABB5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9E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8" borderId="1" xfId="0" applyNumberFormat="1" applyFill="1" applyBorder="1" applyAlignment="1">
      <alignment horizontal="center" vertical="center" wrapText="1"/>
    </xf>
    <xf numFmtId="4" fontId="1" fillId="9" borderId="1" xfId="0" applyNumberFormat="1" applyFont="1" applyFill="1" applyBorder="1" applyAlignment="1">
      <alignment horizontal="center" vertical="center" wrapText="1"/>
    </xf>
    <xf numFmtId="3" fontId="1" fillId="9" borderId="1" xfId="0" applyNumberFormat="1" applyFont="1" applyFill="1" applyBorder="1" applyAlignment="1">
      <alignment horizontal="center" vertical="center" wrapText="1"/>
    </xf>
    <xf numFmtId="10" fontId="1" fillId="9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 applyProtection="1">
      <alignment horizontal="center" vertical="center" wrapText="1"/>
      <protection locked="0"/>
    </xf>
    <xf numFmtId="2" fontId="3" fillId="10" borderId="1" xfId="0" applyNumberFormat="1" applyFont="1" applyFill="1" applyBorder="1" applyAlignment="1">
      <alignment horizontal="center" vertical="center" wrapText="1"/>
    </xf>
    <xf numFmtId="0" fontId="0" fillId="11" borderId="0" xfId="0" applyFill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6" fillId="11" borderId="0" xfId="0" applyFont="1" applyFill="1" applyBorder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164" fontId="0" fillId="0" borderId="1" xfId="0" applyNumberFormat="1" applyFill="1" applyBorder="1" applyAlignment="1" applyProtection="1">
      <alignment horizontal="center" vertical="center"/>
      <protection locked="0"/>
    </xf>
    <xf numFmtId="0" fontId="3" fillId="6" borderId="7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4" fontId="1" fillId="9" borderId="2" xfId="0" applyNumberFormat="1" applyFont="1" applyFill="1" applyBorder="1" applyAlignment="1">
      <alignment horizontal="center" vertical="center" wrapText="1"/>
    </xf>
    <xf numFmtId="4" fontId="1" fillId="9" borderId="5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0" fontId="1" fillId="9" borderId="2" xfId="0" applyNumberFormat="1" applyFont="1" applyFill="1" applyBorder="1" applyAlignment="1">
      <alignment horizontal="center" vertical="center" wrapText="1"/>
    </xf>
    <xf numFmtId="10" fontId="1" fillId="9" borderId="5" xfId="0" applyNumberFormat="1" applyFont="1" applyFill="1" applyBorder="1" applyAlignment="1">
      <alignment horizontal="center" vertical="center" wrapText="1"/>
    </xf>
    <xf numFmtId="2" fontId="0" fillId="4" borderId="2" xfId="0" applyNumberFormat="1" applyFill="1" applyBorder="1" applyAlignment="1">
      <alignment horizontal="center" vertical="center" wrapText="1"/>
    </xf>
    <xf numFmtId="2" fontId="0" fillId="4" borderId="5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theme="8" tint="0.39994506668294322"/>
      </font>
      <fill>
        <patternFill>
          <bgColor theme="8" tint="0.3999450666829432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</dxfs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16</xdr:row>
      <xdr:rowOff>85725</xdr:rowOff>
    </xdr:from>
    <xdr:to>
      <xdr:col>10</xdr:col>
      <xdr:colOff>1009650</xdr:colOff>
      <xdr:row>22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5" y="6343650"/>
          <a:ext cx="7477125" cy="116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4"/>
  <sheetViews>
    <sheetView showGridLines="0" showRowColHeaders="0" tabSelected="1" workbookViewId="0">
      <selection activeCell="I8" sqref="I8"/>
    </sheetView>
  </sheetViews>
  <sheetFormatPr defaultRowHeight="15" x14ac:dyDescent="0.25"/>
  <cols>
    <col min="1" max="1" width="28.5703125" style="6" customWidth="1"/>
    <col min="2" max="2" width="6.42578125" style="6" customWidth="1"/>
    <col min="3" max="4" width="10" style="6" customWidth="1"/>
    <col min="5" max="7" width="11" style="6" customWidth="1"/>
    <col min="8" max="8" width="15.28515625" style="6" customWidth="1"/>
    <col min="9" max="11" width="15.7109375" style="6" customWidth="1"/>
    <col min="12" max="12" width="9.140625" style="6" hidden="1" customWidth="1"/>
    <col min="13" max="13" width="0" style="6" hidden="1" customWidth="1"/>
    <col min="14" max="14" width="10.85546875" style="6" customWidth="1"/>
    <col min="15" max="16384" width="9.140625" style="6"/>
  </cols>
  <sheetData>
    <row r="1" spans="1:36" ht="21" customHeigh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</row>
    <row r="2" spans="1:36" ht="31.5" customHeight="1" x14ac:dyDescent="0.25">
      <c r="A2" s="13"/>
      <c r="B2" s="34" t="s">
        <v>23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</row>
    <row r="3" spans="1:36" ht="13.5" customHeight="1" x14ac:dyDescent="0.25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5"/>
      <c r="M3" s="15"/>
      <c r="N3" s="15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</row>
    <row r="4" spans="1:36" ht="31.5" customHeight="1" x14ac:dyDescent="0.25">
      <c r="A4" s="13"/>
      <c r="B4" s="35" t="s">
        <v>24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</row>
    <row r="5" spans="1:36" ht="13.5" customHeight="1" x14ac:dyDescent="0.25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5"/>
      <c r="M5" s="15"/>
      <c r="N5" s="15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</row>
    <row r="6" spans="1:36" ht="15.75" x14ac:dyDescent="0.25">
      <c r="A6" s="13"/>
      <c r="B6" s="25" t="s">
        <v>0</v>
      </c>
      <c r="C6" s="25" t="s">
        <v>1</v>
      </c>
      <c r="D6" s="25"/>
      <c r="E6" s="25" t="s">
        <v>2</v>
      </c>
      <c r="F6" s="25"/>
      <c r="G6" s="25"/>
      <c r="H6" s="25"/>
      <c r="I6" s="26" t="s">
        <v>3</v>
      </c>
      <c r="J6" s="26"/>
      <c r="K6" s="26"/>
      <c r="L6" s="37" t="s">
        <v>21</v>
      </c>
      <c r="M6" s="37" t="s">
        <v>22</v>
      </c>
      <c r="N6" s="27" t="s">
        <v>4</v>
      </c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15.75" x14ac:dyDescent="0.25">
      <c r="A7" s="13"/>
      <c r="B7" s="25"/>
      <c r="C7" s="25"/>
      <c r="D7" s="25"/>
      <c r="E7" s="25"/>
      <c r="F7" s="25"/>
      <c r="G7" s="25"/>
      <c r="H7" s="25"/>
      <c r="I7" s="1">
        <v>2019</v>
      </c>
      <c r="J7" s="1">
        <v>2018</v>
      </c>
      <c r="K7" s="1">
        <v>2017</v>
      </c>
      <c r="L7" s="38"/>
      <c r="M7" s="38"/>
      <c r="N7" s="28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</row>
    <row r="8" spans="1:36" ht="52.5" customHeight="1" x14ac:dyDescent="0.25">
      <c r="A8" s="13"/>
      <c r="B8" s="2" t="s">
        <v>5</v>
      </c>
      <c r="C8" s="33" t="s">
        <v>12</v>
      </c>
      <c r="D8" s="33"/>
      <c r="E8" s="33" t="s">
        <v>16</v>
      </c>
      <c r="F8" s="33"/>
      <c r="G8" s="33"/>
      <c r="H8" s="33"/>
      <c r="I8" s="11"/>
      <c r="J8" s="11"/>
      <c r="K8" s="11"/>
      <c r="L8" s="8">
        <v>0.25</v>
      </c>
      <c r="M8" s="9">
        <f>COUNTIF(I8:K8,"&gt;0")</f>
        <v>0</v>
      </c>
      <c r="N8" s="3">
        <f>IFERROR(IF(M8=3,100*L8,IF(M8=2,L8*70,IF(M8=1,L8*40,0))),0)</f>
        <v>0</v>
      </c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</row>
    <row r="9" spans="1:36" ht="52.5" customHeight="1" x14ac:dyDescent="0.25">
      <c r="A9" s="13"/>
      <c r="B9" s="2" t="s">
        <v>6</v>
      </c>
      <c r="C9" s="33" t="s">
        <v>10</v>
      </c>
      <c r="D9" s="33"/>
      <c r="E9" s="33" t="s">
        <v>17</v>
      </c>
      <c r="F9" s="33"/>
      <c r="G9" s="33"/>
      <c r="H9" s="33"/>
      <c r="I9" s="17"/>
      <c r="J9" s="11"/>
      <c r="K9" s="7"/>
      <c r="L9" s="8">
        <v>0.15</v>
      </c>
      <c r="M9" s="10">
        <f>IFERROR((I9-J9)/J9,0)</f>
        <v>0</v>
      </c>
      <c r="N9" s="3">
        <f>IFERROR(IF(M9&gt;1,100*L9,IF(M9&gt;0,M9*100*L9,0)),0)</f>
        <v>0</v>
      </c>
      <c r="O9" s="13"/>
      <c r="P9" s="16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</row>
    <row r="10" spans="1:36" ht="32.25" customHeight="1" x14ac:dyDescent="0.25">
      <c r="A10" s="13"/>
      <c r="B10" s="39" t="s">
        <v>7</v>
      </c>
      <c r="C10" s="41" t="s">
        <v>13</v>
      </c>
      <c r="D10" s="42"/>
      <c r="E10" s="33" t="s">
        <v>18</v>
      </c>
      <c r="F10" s="33"/>
      <c r="G10" s="33"/>
      <c r="H10" s="33"/>
      <c r="I10" s="20"/>
      <c r="J10" s="20"/>
      <c r="K10" s="20"/>
      <c r="L10" s="22">
        <v>0.2</v>
      </c>
      <c r="M10" s="29">
        <f>IFERROR(I10/I11,0)</f>
        <v>0</v>
      </c>
      <c r="N10" s="31">
        <f>IFERROR(IF(M10&gt;1,100*L10,IF(M10&gt;0,M10*100*L10,0)),0)</f>
        <v>0</v>
      </c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</row>
    <row r="11" spans="1:36" ht="32.25" customHeight="1" x14ac:dyDescent="0.25">
      <c r="A11" s="13"/>
      <c r="B11" s="40"/>
      <c r="C11" s="43"/>
      <c r="D11" s="44"/>
      <c r="E11" s="24" t="s">
        <v>25</v>
      </c>
      <c r="F11" s="24"/>
      <c r="G11" s="24"/>
      <c r="H11" s="24"/>
      <c r="I11" s="20"/>
      <c r="J11" s="20"/>
      <c r="K11" s="20"/>
      <c r="L11" s="23"/>
      <c r="M11" s="30"/>
      <c r="N11" s="32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</row>
    <row r="12" spans="1:36" ht="45.75" customHeight="1" x14ac:dyDescent="0.25">
      <c r="A12" s="13"/>
      <c r="B12" s="2" t="s">
        <v>8</v>
      </c>
      <c r="C12" s="33" t="s">
        <v>14</v>
      </c>
      <c r="D12" s="33"/>
      <c r="E12" s="33" t="s">
        <v>19</v>
      </c>
      <c r="F12" s="33"/>
      <c r="G12" s="33"/>
      <c r="H12" s="33"/>
      <c r="I12" s="21"/>
      <c r="J12" s="21"/>
      <c r="K12" s="21"/>
      <c r="L12" s="8">
        <v>0.2</v>
      </c>
      <c r="M12" s="8">
        <f>IFERROR(I12/12,0)</f>
        <v>0</v>
      </c>
      <c r="N12" s="3">
        <f>M12*L12*100</f>
        <v>0</v>
      </c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</row>
    <row r="13" spans="1:36" ht="45.75" customHeight="1" x14ac:dyDescent="0.25">
      <c r="A13" s="13"/>
      <c r="B13" s="2" t="s">
        <v>9</v>
      </c>
      <c r="C13" s="33" t="s">
        <v>15</v>
      </c>
      <c r="D13" s="33"/>
      <c r="E13" s="33" t="s">
        <v>20</v>
      </c>
      <c r="F13" s="33"/>
      <c r="G13" s="33"/>
      <c r="H13" s="33"/>
      <c r="I13" s="21"/>
      <c r="J13" s="21"/>
      <c r="K13" s="21"/>
      <c r="L13" s="8">
        <v>0.2</v>
      </c>
      <c r="M13" s="8">
        <f>IFERROR(((I13-3)*100)/7,0)</f>
        <v>-42.857142857142854</v>
      </c>
      <c r="N13" s="3">
        <f>IF(I13&gt;=10,100*L13,IF(I13&gt;=3,L13*M13,0))</f>
        <v>0</v>
      </c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</row>
    <row r="14" spans="1:36" ht="36" customHeight="1" x14ac:dyDescent="0.25">
      <c r="A14" s="13"/>
      <c r="B14" s="4"/>
      <c r="C14" s="5"/>
      <c r="D14" s="5"/>
      <c r="E14" s="5"/>
      <c r="F14" s="18"/>
      <c r="G14" s="18"/>
      <c r="H14" s="18"/>
      <c r="I14" s="18" t="s">
        <v>11</v>
      </c>
      <c r="J14" s="18"/>
      <c r="K14" s="18"/>
      <c r="L14" s="18"/>
      <c r="M14" s="19"/>
      <c r="N14" s="12">
        <f>SUM(N8:N13)</f>
        <v>0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</row>
    <row r="15" spans="1:36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</row>
    <row r="16" spans="1:36" ht="38.25" customHeight="1" x14ac:dyDescent="0.25">
      <c r="A16" s="13"/>
      <c r="B16" s="36" t="s">
        <v>26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</row>
    <row r="17" spans="1:36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</row>
    <row r="18" spans="1:36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</row>
    <row r="19" spans="1:36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</row>
    <row r="20" spans="1:36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</row>
    <row r="21" spans="1:36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</row>
    <row r="22" spans="1:36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</row>
    <row r="23" spans="1:36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</row>
    <row r="24" spans="1:36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</row>
    <row r="25" spans="1:36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</row>
    <row r="26" spans="1:36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</row>
    <row r="27" spans="1:36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</row>
    <row r="28" spans="1:36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</row>
    <row r="29" spans="1:36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</row>
    <row r="30" spans="1:36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</row>
    <row r="31" spans="1:36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</row>
    <row r="32" spans="1:36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</row>
    <row r="33" spans="1:36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</row>
    <row r="34" spans="1:36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</row>
    <row r="35" spans="1:36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</row>
    <row r="36" spans="1:36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</row>
    <row r="37" spans="1:36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</row>
    <row r="38" spans="1:36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</row>
    <row r="39" spans="1:36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</row>
    <row r="40" spans="1:36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</row>
    <row r="41" spans="1:36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</row>
    <row r="42" spans="1:36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</row>
    <row r="43" spans="1:36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</row>
    <row r="44" spans="1:36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</row>
    <row r="45" spans="1:36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</row>
    <row r="46" spans="1:36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</row>
    <row r="47" spans="1:36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</row>
    <row r="48" spans="1:36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</row>
    <row r="49" spans="1:36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</row>
    <row r="50" spans="1:36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</row>
    <row r="51" spans="1:36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</row>
    <row r="52" spans="1:36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</row>
    <row r="53" spans="1:36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</row>
    <row r="54" spans="1:36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</row>
    <row r="55" spans="1:36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</row>
    <row r="56" spans="1:36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</row>
    <row r="57" spans="1:36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</row>
    <row r="58" spans="1:36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</row>
    <row r="59" spans="1:36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</row>
    <row r="60" spans="1:36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</row>
    <row r="61" spans="1:36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</row>
    <row r="62" spans="1:36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</row>
    <row r="63" spans="1:36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</row>
    <row r="64" spans="1:36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</row>
  </sheetData>
  <sheetProtection algorithmName="SHA-512" hashValue="UNWQj6BNpxzKFX4AjZh2yQGiSuMTMOG6m790Dmv76RkUw0fdruHiSPOSJBUJs+Vp+A14PgWOFjt7OFU6gftmOg==" saltValue="2ofCB0QvXrbmtKgccAM1lw==" spinCount="100000" sheet="1" objects="1" scenarios="1" selectLockedCells="1"/>
  <mergeCells count="31">
    <mergeCell ref="B2:N2"/>
    <mergeCell ref="B4:N4"/>
    <mergeCell ref="B16:N16"/>
    <mergeCell ref="C12:D12"/>
    <mergeCell ref="E12:H12"/>
    <mergeCell ref="C13:D13"/>
    <mergeCell ref="E13:H13"/>
    <mergeCell ref="C8:D8"/>
    <mergeCell ref="E8:H8"/>
    <mergeCell ref="C9:D9"/>
    <mergeCell ref="E9:H9"/>
    <mergeCell ref="L6:L7"/>
    <mergeCell ref="M6:M7"/>
    <mergeCell ref="B10:B11"/>
    <mergeCell ref="C10:D11"/>
    <mergeCell ref="B6:B7"/>
    <mergeCell ref="C6:D7"/>
    <mergeCell ref="E6:H7"/>
    <mergeCell ref="I6:K6"/>
    <mergeCell ref="N6:N7"/>
    <mergeCell ref="M10:M11"/>
    <mergeCell ref="N10:N11"/>
    <mergeCell ref="E10:H10"/>
    <mergeCell ref="I10:K10"/>
    <mergeCell ref="I14:M14"/>
    <mergeCell ref="I11:K11"/>
    <mergeCell ref="I12:K12"/>
    <mergeCell ref="I13:K13"/>
    <mergeCell ref="F14:H14"/>
    <mergeCell ref="L10:L11"/>
    <mergeCell ref="E11:H11"/>
  </mergeCells>
  <conditionalFormatting sqref="K7">
    <cfRule type="expression" dxfId="0" priority="2">
      <formula>$B$8=2</formula>
    </cfRule>
  </conditionalFormatting>
  <dataValidations count="5">
    <dataValidation type="whole" allowBlank="1" showInputMessage="1" showErrorMessage="1" errorTitle="Μη αποδεκτή τιμή!" error="Το πεδίο λαμβάνει ακέραιες τιμές από 0 έως 12" sqref="I12:K12">
      <formula1>0</formula1>
      <formula2>12</formula2>
    </dataValidation>
    <dataValidation type="decimal" operator="greaterThanOrEqual" allowBlank="1" showInputMessage="1" showErrorMessage="1" errorTitle="Μη αποδεκτή τιμή!" error="Το πεδίο λαμβάνει τιμές μεγαλύτερες ή ίσες του 3 [η επιχείρηση πρέπει να έχει κλείσει τουλάχιστον τρεις (3) πλήρεις κλεισμένες διαχειριστικές χρήσεις δωδεκάμηνης διάρκειας]" sqref="I13:K13">
      <formula1>3</formula1>
    </dataValidation>
    <dataValidation type="decimal" operator="greaterThan" allowBlank="1" showInputMessage="1" showErrorMessage="1" errorTitle="Μη αποδεκτή τιμή!" error="Το πεδίο λαμβάνει μόνο αριθμητικές τιμές" sqref="I8:K8 I9:J9">
      <formula1>-999999999999</formula1>
    </dataValidation>
    <dataValidation type="decimal" operator="greaterThanOrEqual" allowBlank="1" showInputMessage="1" showErrorMessage="1" errorTitle="Μη αποδεκτή τιμή!" error="Το πεδίο λαμβάνει τιμές μεγαλύτερες ή ίσες με το μηδέν" sqref="I10:K10">
      <formula1>0</formula1>
    </dataValidation>
    <dataValidation type="decimal" operator="greaterThanOrEqual" allowBlank="1" showInputMessage="1" showErrorMessage="1" errorTitle="Μη αποδεκτή τιμή!" error="Το πεδίο δε μπορεί να λάβει τιμή μικρότερη των 1.000€" sqref="I11:K11">
      <formula1>1000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Υπολογισμός Βαθμολογίας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Λεγάτος Ελευθέριος</dc:creator>
  <cp:lastModifiedBy>Λεγάτος Ελευθέριος</cp:lastModifiedBy>
  <dcterms:created xsi:type="dcterms:W3CDTF">2021-04-26T07:16:53Z</dcterms:created>
  <dcterms:modified xsi:type="dcterms:W3CDTF">2021-05-19T14:47:48Z</dcterms:modified>
</cp:coreProperties>
</file>